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'szczegolowe'!$A$1:$O$43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<sst xmlns="http://schemas.openxmlformats.org/spreadsheetml/2006/main" count="67" uniqueCount="54">
  <si>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</si>
  <si>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</si>
  <si>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</si>
  <si>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</si>
  <si>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</si>
  <si>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</si>
  <si>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</si>
  <si>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</si>
  <si>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</si>
  <si>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</si>
  <si>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</si>
  <si>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</si>
  <si>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</si>
  <si>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</si>
  <si>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</si>
  <si>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</si>
  <si>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</si>
  <si>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</si>
  <si>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</si>
  <si>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</si>
  <si>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</si>
  <si>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</si>
  <si>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</si>
  <si>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PLAN WYDATKÓW  MAJĄTKOWYCH   W  2013 ROKU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</si>
  <si>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</si>
  <si>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</si>
  <si>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</si>
  <si>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</si>
  <si>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</si>
  <si>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</si>
  <si>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</si>
  <si>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</si>
  <si>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</si>
  <si>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</si>
  <si>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</si>
  <si>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</si>
  <si>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</si>
  <si>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</si>
  <si>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</si>
  <si>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</si>
  <si>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</si>
  <si>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</si>
  <si>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</si>
  <si>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</si>
  <si>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 xml:space="preserve">Nowa Iwiczna - Zakup dwóch pieców centralnego ogrzewania do Zespołu Szkół 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</si>
  <si>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</si>
  <si>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</si>
  <si>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</si>
  <si>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</si>
  <si>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</si>
  <si>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</si>
  <si>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</si>
  <si>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Do Uchwały Nr 384/XXX/2013</t>
  </si>
  <si>
    <t>z dnia 16 lipca 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</si>
</sst>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3" fontId="32" fillId="33" borderId="11" xfId="0" applyNumberFormat="1" applyFont="1" applyFill="1" applyBorder="1" applyAlignment="1">
      <alignment horizontal="right" vertical="center"/>
    </xf>
    <xf numFmtId="3" fontId="32" fillId="33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3" fontId="32" fillId="33" borderId="12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0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left" vertical="center"/>
    </xf>
    <xf numFmtId="0" fontId="33" fillId="35" borderId="11" xfId="0" applyFont="1" applyFill="1" applyBorder="1" applyAlignment="1">
      <alignment horizontal="center" vertical="center"/>
    </xf>
    <xf numFmtId="3" fontId="33" fillId="35" borderId="11" xfId="0" applyNumberFormat="1" applyFont="1" applyFill="1" applyBorder="1" applyAlignment="1">
      <alignment horizontal="center" vertical="center"/>
    </xf>
    <xf numFmtId="0" fontId="32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3" fontId="33" fillId="36" borderId="11" xfId="0" applyNumberFormat="1" applyFont="1" applyFill="1" applyBorder="1" applyAlignment="1">
      <alignment horizontal="right" vertical="center"/>
    </xf>
    <xf numFmtId="3" fontId="33" fillId="36" borderId="11" xfId="0" applyNumberFormat="1" applyFont="1" applyFill="1" applyBorder="1" applyAlignment="1">
      <alignment vertical="center"/>
    </xf>
    <xf numFmtId="0" fontId="32" fillId="36" borderId="1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vertical="center"/>
    </xf>
    <xf numFmtId="0" fontId="27" fillId="36" borderId="15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0" fontId="33" fillId="35" borderId="16" xfId="0" applyFont="1" applyFill="1" applyBorder="1" applyAlignment="1">
      <alignment horizontal="center" vertical="center" wrapText="1"/>
    </xf>
    <xf numFmtId="3" fontId="34" fillId="35" borderId="17" xfId="0" applyNumberFormat="1" applyFont="1" applyFill="1" applyBorder="1" applyAlignment="1">
      <alignment horizontal="right" vertical="center"/>
    </xf>
    <xf numFmtId="3" fontId="34" fillId="35" borderId="17" xfId="0" applyNumberFormat="1" applyFont="1" applyFill="1" applyBorder="1" applyAlignment="1">
      <alignment vertical="center"/>
    </xf>
    <xf numFmtId="3" fontId="32" fillId="2" borderId="12" xfId="0" applyNumberFormat="1" applyFont="1" applyFill="1" applyBorder="1" applyAlignment="1">
      <alignment horizontal="right" vertical="center"/>
    </xf>
    <xf numFmtId="0" fontId="32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right" vertical="center"/>
    </xf>
    <xf numFmtId="3" fontId="32" fillId="34" borderId="18" xfId="0" applyNumberFormat="1" applyFont="1" applyFill="1" applyBorder="1" applyAlignment="1">
      <alignment horizontal="right" vertical="center"/>
    </xf>
    <xf numFmtId="3" fontId="32" fillId="0" borderId="18" xfId="0" applyNumberFormat="1" applyFont="1" applyFill="1" applyBorder="1" applyAlignment="1">
      <alignment horizontal="right" vertical="center"/>
    </xf>
    <xf numFmtId="3" fontId="32" fillId="33" borderId="18" xfId="0" applyNumberFormat="1" applyFont="1" applyFill="1" applyBorder="1" applyAlignment="1">
      <alignment vertical="center"/>
    </xf>
    <xf numFmtId="3" fontId="32" fillId="33" borderId="18" xfId="0" applyNumberFormat="1" applyFont="1" applyFill="1" applyBorder="1" applyAlignment="1">
      <alignment horizontal="right" vertical="center"/>
    </xf>
    <xf numFmtId="3" fontId="32" fillId="33" borderId="18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vertical="center"/>
    </xf>
    <xf numFmtId="0" fontId="30" fillId="12" borderId="20" xfId="0" applyFont="1" applyFill="1" applyBorder="1" applyAlignment="1">
      <alignment vertical="center"/>
    </xf>
    <xf numFmtId="0" fontId="30" fillId="12" borderId="21" xfId="0" applyFont="1" applyFill="1" applyBorder="1" applyAlignment="1">
      <alignment vertical="center"/>
    </xf>
    <xf numFmtId="0" fontId="35" fillId="12" borderId="19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 wrapText="1"/>
    </xf>
    <xf numFmtId="3" fontId="32" fillId="12" borderId="22" xfId="0" applyNumberFormat="1" applyFont="1" applyFill="1" applyBorder="1" applyAlignment="1">
      <alignment vertical="center"/>
    </xf>
    <xf numFmtId="0" fontId="27" fillId="1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right" vertical="center"/>
    </xf>
    <xf numFmtId="3" fontId="33" fillId="6" borderId="11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3" fontId="33" fillId="12" borderId="22" xfId="0" applyNumberFormat="1" applyFont="1" applyFill="1" applyBorder="1" applyAlignment="1">
      <alignment horizontal="right" vertical="center"/>
    </xf>
    <xf numFmtId="0" fontId="35" fillId="12" borderId="14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vertical="center"/>
    </xf>
    <xf numFmtId="0" fontId="30" fillId="12" borderId="25" xfId="0" applyFont="1" applyFill="1" applyBorder="1" applyAlignment="1">
      <alignment vertical="center"/>
    </xf>
    <xf numFmtId="0" fontId="30" fillId="12" borderId="24" xfId="0" applyFont="1" applyFill="1" applyBorder="1" applyAlignment="1">
      <alignment vertical="center"/>
    </xf>
    <xf numFmtId="0" fontId="32" fillId="12" borderId="24" xfId="0" applyFont="1" applyFill="1" applyBorder="1" applyAlignment="1">
      <alignment horizontal="center" vertical="center" wrapText="1"/>
    </xf>
    <xf numFmtId="3" fontId="33" fillId="12" borderId="11" xfId="0" applyNumberFormat="1" applyFont="1" applyFill="1" applyBorder="1" applyAlignment="1">
      <alignment horizontal="right" vertical="center"/>
    </xf>
    <xf numFmtId="3" fontId="32" fillId="12" borderId="11" xfId="0" applyNumberFormat="1" applyFont="1" applyFill="1" applyBorder="1" applyAlignment="1">
      <alignment vertical="center"/>
    </xf>
    <xf numFmtId="0" fontId="27" fillId="12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3" fontId="32" fillId="6" borderId="1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2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25" xfId="0" applyFont="1" applyFill="1" applyBorder="1" applyAlignment="1">
      <alignment vertical="center"/>
    </xf>
    <xf numFmtId="0" fontId="30" fillId="35" borderId="24" xfId="0" applyFont="1" applyFill="1" applyBorder="1" applyAlignment="1">
      <alignment vertical="center"/>
    </xf>
    <xf numFmtId="0" fontId="33" fillId="35" borderId="24" xfId="0" applyFont="1" applyFill="1" applyBorder="1" applyAlignment="1">
      <alignment horizontal="center" vertical="center"/>
    </xf>
    <xf numFmtId="3" fontId="33" fillId="35" borderId="11" xfId="0" applyNumberFormat="1" applyFont="1" applyFill="1" applyBorder="1" applyAlignment="1">
      <alignment horizontal="right" vertical="center"/>
    </xf>
    <xf numFmtId="3" fontId="33" fillId="35" borderId="11" xfId="0" applyNumberFormat="1" applyFont="1" applyFill="1" applyBorder="1" applyAlignment="1">
      <alignment vertical="center"/>
    </xf>
    <xf numFmtId="3" fontId="33" fillId="0" borderId="23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32" fillId="36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6" fillId="0" borderId="26" xfId="0" applyFont="1" applyBorder="1" applyAlignment="1">
      <alignment vertical="center" wrapText="1"/>
    </xf>
    <xf numFmtId="0" fontId="32" fillId="33" borderId="14" xfId="0" applyFont="1" applyFill="1" applyBorder="1" applyAlignment="1">
      <alignment horizontal="center" vertical="center"/>
    </xf>
    <xf numFmtId="0" fontId="36" fillId="0" borderId="27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right" vertical="center"/>
    </xf>
    <xf numFmtId="3" fontId="32" fillId="34" borderId="28" xfId="0" applyNumberFormat="1" applyFont="1" applyFill="1" applyBorder="1" applyAlignment="1">
      <alignment horizontal="right" vertical="center"/>
    </xf>
    <xf numFmtId="3" fontId="32" fillId="0" borderId="28" xfId="0" applyNumberFormat="1" applyFont="1" applyFill="1" applyBorder="1" applyAlignment="1">
      <alignment horizontal="right" vertical="center"/>
    </xf>
    <xf numFmtId="3" fontId="32" fillId="33" borderId="28" xfId="0" applyNumberFormat="1" applyFont="1" applyFill="1" applyBorder="1" applyAlignment="1">
      <alignment vertical="center"/>
    </xf>
    <xf numFmtId="3" fontId="32" fillId="33" borderId="28" xfId="0" applyNumberFormat="1" applyFont="1" applyFill="1" applyBorder="1" applyAlignment="1">
      <alignment horizontal="right" vertical="center"/>
    </xf>
    <xf numFmtId="3" fontId="32" fillId="33" borderId="28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32" fillId="33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5" fillId="36" borderId="14" xfId="0" applyFont="1" applyFill="1" applyBorder="1" applyAlignment="1">
      <alignment vertical="center"/>
    </xf>
    <xf numFmtId="0" fontId="35" fillId="36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Zeros="0" tabSelected="1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8.125" style="1" customWidth="1"/>
    <col min="7" max="9" width="10.625" style="1" customWidth="1"/>
    <col min="10" max="11" width="10.12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" width="10.125" style="1" bestFit="1" customWidth="1"/>
    <col min="17" max="16384" width="9.125" style="1" customWidth="1"/>
  </cols>
  <sheetData>
    <row r="1" spans="1:15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 t="s">
        <v>21</v>
      </c>
      <c r="N1" s="24"/>
      <c r="O1" s="25"/>
    </row>
    <row r="2" spans="1:15" ht="3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6"/>
      <c r="O2" s="26"/>
    </row>
    <row r="3" spans="1:15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6"/>
      <c r="L3" s="26"/>
      <c r="M3" s="132" t="s">
        <v>52</v>
      </c>
      <c r="N3" s="132"/>
      <c r="O3" s="132"/>
    </row>
    <row r="4" spans="1:15" ht="17.25" customHeight="1">
      <c r="A4" s="23"/>
      <c r="B4" s="23"/>
      <c r="C4" s="23"/>
      <c r="D4" s="23"/>
      <c r="E4" s="27"/>
      <c r="F4" s="27"/>
      <c r="G4" s="23"/>
      <c r="H4" s="23"/>
      <c r="I4" s="23"/>
      <c r="J4" s="23"/>
      <c r="K4" s="26"/>
      <c r="L4" s="26"/>
      <c r="M4" s="26" t="s">
        <v>25</v>
      </c>
      <c r="N4" s="26"/>
      <c r="O4" s="26"/>
    </row>
    <row r="5" spans="1:15" ht="19.5" customHeight="1">
      <c r="A5" s="23"/>
      <c r="B5" s="23"/>
      <c r="C5" s="23"/>
      <c r="D5" s="23"/>
      <c r="E5" s="27"/>
      <c r="F5" s="27"/>
      <c r="G5" s="23"/>
      <c r="H5" s="23"/>
      <c r="I5" s="23"/>
      <c r="J5" s="23"/>
      <c r="K5" s="26"/>
      <c r="L5" s="26"/>
      <c r="M5" s="26" t="s">
        <v>53</v>
      </c>
      <c r="N5" s="26"/>
      <c r="O5" s="26"/>
    </row>
    <row r="6" spans="1:15" ht="20.25" customHeight="1">
      <c r="A6" s="181" t="s">
        <v>23</v>
      </c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8"/>
    </row>
    <row r="7" spans="1:15" ht="8.25" customHeight="1">
      <c r="A7" s="29"/>
      <c r="B7" s="29"/>
      <c r="C7" s="28"/>
      <c r="D7" s="59"/>
      <c r="E7" s="30"/>
      <c r="F7" s="30"/>
      <c r="G7" s="28"/>
      <c r="H7" s="134"/>
      <c r="I7" s="134"/>
      <c r="J7" s="28"/>
      <c r="K7" s="28"/>
      <c r="L7" s="28"/>
      <c r="M7" s="28"/>
      <c r="N7" s="28"/>
      <c r="O7" s="28"/>
    </row>
    <row r="8" spans="1:16" s="2" customFormat="1" ht="13.5" customHeight="1">
      <c r="A8" s="184" t="s">
        <v>0</v>
      </c>
      <c r="B8" s="183" t="s">
        <v>2</v>
      </c>
      <c r="C8" s="187" t="s">
        <v>5</v>
      </c>
      <c r="D8" s="188"/>
      <c r="E8" s="183" t="s">
        <v>3</v>
      </c>
      <c r="F8" s="185" t="s">
        <v>17</v>
      </c>
      <c r="G8" s="183" t="s">
        <v>4</v>
      </c>
      <c r="H8" s="199" t="s">
        <v>40</v>
      </c>
      <c r="I8" s="185" t="s">
        <v>42</v>
      </c>
      <c r="J8" s="199" t="s">
        <v>41</v>
      </c>
      <c r="K8" s="193" t="s">
        <v>13</v>
      </c>
      <c r="L8" s="194"/>
      <c r="M8" s="194"/>
      <c r="N8" s="194"/>
      <c r="O8" s="185" t="s">
        <v>8</v>
      </c>
      <c r="P8" s="4" t="s">
        <v>1</v>
      </c>
    </row>
    <row r="9" spans="1:15" s="2" customFormat="1" ht="41.25" customHeight="1">
      <c r="A9" s="184"/>
      <c r="B9" s="183"/>
      <c r="C9" s="189"/>
      <c r="D9" s="190"/>
      <c r="E9" s="183"/>
      <c r="F9" s="186"/>
      <c r="G9" s="183"/>
      <c r="H9" s="200"/>
      <c r="I9" s="201"/>
      <c r="J9" s="200"/>
      <c r="K9" s="138" t="s">
        <v>12</v>
      </c>
      <c r="L9" s="138" t="s">
        <v>18</v>
      </c>
      <c r="M9" s="133" t="s">
        <v>20</v>
      </c>
      <c r="N9" s="133" t="s">
        <v>14</v>
      </c>
      <c r="O9" s="186"/>
    </row>
    <row r="10" spans="1:16" s="2" customFormat="1" ht="9" customHeight="1">
      <c r="A10" s="31">
        <v>1</v>
      </c>
      <c r="B10" s="31">
        <v>2</v>
      </c>
      <c r="C10" s="191">
        <v>3</v>
      </c>
      <c r="D10" s="192"/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10"/>
    </row>
    <row r="11" spans="1:18" s="2" customFormat="1" ht="19.5" customHeight="1">
      <c r="A11" s="62" t="s">
        <v>10</v>
      </c>
      <c r="B11" s="63"/>
      <c r="C11" s="197"/>
      <c r="D11" s="198"/>
      <c r="E11" s="64" t="s">
        <v>11</v>
      </c>
      <c r="F11" s="65">
        <v>2013</v>
      </c>
      <c r="G11" s="66">
        <f>G12+G19+G26+G30</f>
        <v>2529916</v>
      </c>
      <c r="H11" s="66">
        <f>H12+H19+H26+H30</f>
        <v>1921916</v>
      </c>
      <c r="I11" s="66">
        <f>I12+I19+I26+I30</f>
        <v>608000</v>
      </c>
      <c r="J11" s="66">
        <f>J12+J19+J26+J30</f>
        <v>2529916</v>
      </c>
      <c r="K11" s="66">
        <f>K12+K19+K26+K30</f>
        <v>2529916</v>
      </c>
      <c r="L11" s="66"/>
      <c r="M11" s="66"/>
      <c r="N11" s="66"/>
      <c r="O11" s="65"/>
      <c r="P11" s="10">
        <f>N11+L11+K11</f>
        <v>2529916</v>
      </c>
      <c r="Q11" s="10">
        <f>N11+M11+L11+K11</f>
        <v>2529916</v>
      </c>
      <c r="R11" s="10"/>
    </row>
    <row r="12" spans="1:17" s="3" customFormat="1" ht="16.5" customHeight="1">
      <c r="A12" s="67"/>
      <c r="B12" s="70" t="s">
        <v>1</v>
      </c>
      <c r="C12" s="195"/>
      <c r="D12" s="196"/>
      <c r="E12" s="68" t="s">
        <v>6</v>
      </c>
      <c r="F12" s="69">
        <v>2013</v>
      </c>
      <c r="G12" s="71">
        <f>G13+G16</f>
        <v>261252</v>
      </c>
      <c r="H12" s="71">
        <f>H13+H16</f>
        <v>261252</v>
      </c>
      <c r="I12" s="71">
        <f>I13+I16</f>
        <v>0</v>
      </c>
      <c r="J12" s="71">
        <f>J13+J16</f>
        <v>261252</v>
      </c>
      <c r="K12" s="71">
        <f>K13+K16</f>
        <v>261252</v>
      </c>
      <c r="L12" s="71">
        <f>SUM(L14:L14)</f>
        <v>0</v>
      </c>
      <c r="M12" s="71">
        <f>SUM(M14:M14)</f>
        <v>0</v>
      </c>
      <c r="N12" s="71">
        <f>SUM(N14:N14)</f>
        <v>0</v>
      </c>
      <c r="O12" s="72"/>
      <c r="P12" s="8">
        <f>N12+K12+L12</f>
        <v>261252</v>
      </c>
      <c r="Q12" s="7"/>
    </row>
    <row r="13" spans="1:17" s="3" customFormat="1" ht="15" customHeight="1">
      <c r="A13" s="107"/>
      <c r="B13" s="113"/>
      <c r="C13" s="107"/>
      <c r="D13" s="114"/>
      <c r="E13" s="112" t="s">
        <v>31</v>
      </c>
      <c r="F13" s="108"/>
      <c r="G13" s="109">
        <f>SUM(G14:G15)</f>
        <v>134931</v>
      </c>
      <c r="H13" s="109">
        <f>SUM(H14:H15)</f>
        <v>134931</v>
      </c>
      <c r="I13" s="109"/>
      <c r="J13" s="109">
        <f>SUM(J14:J15)</f>
        <v>134931</v>
      </c>
      <c r="K13" s="109">
        <f>SUM(K14:K15)</f>
        <v>134931</v>
      </c>
      <c r="L13" s="109"/>
      <c r="M13" s="109"/>
      <c r="N13" s="109"/>
      <c r="O13" s="110"/>
      <c r="P13" s="8"/>
      <c r="Q13" s="7"/>
    </row>
    <row r="14" spans="1:17" s="3" customFormat="1" ht="51" customHeight="1">
      <c r="A14" s="98">
        <v>1</v>
      </c>
      <c r="B14" s="32">
        <v>60013</v>
      </c>
      <c r="C14" s="176">
        <v>6050</v>
      </c>
      <c r="D14" s="177"/>
      <c r="E14" s="111" t="s">
        <v>27</v>
      </c>
      <c r="F14" s="60">
        <v>2013</v>
      </c>
      <c r="G14" s="33">
        <v>67035</v>
      </c>
      <c r="H14" s="79">
        <v>67035</v>
      </c>
      <c r="I14" s="33"/>
      <c r="J14" s="79">
        <f>SUM(K14:N14)</f>
        <v>67035</v>
      </c>
      <c r="K14" s="33">
        <v>67035</v>
      </c>
      <c r="L14" s="34"/>
      <c r="M14" s="35"/>
      <c r="N14" s="35"/>
      <c r="O14" s="36" t="s">
        <v>9</v>
      </c>
      <c r="P14" s="8"/>
      <c r="Q14" s="7"/>
    </row>
    <row r="15" spans="1:17" s="3" customFormat="1" ht="53.25" customHeight="1">
      <c r="A15" s="98">
        <v>2</v>
      </c>
      <c r="B15" s="32">
        <v>60013</v>
      </c>
      <c r="C15" s="176">
        <v>6050</v>
      </c>
      <c r="D15" s="177"/>
      <c r="E15" s="111" t="s">
        <v>26</v>
      </c>
      <c r="F15" s="60">
        <v>2013</v>
      </c>
      <c r="G15" s="33">
        <v>67896</v>
      </c>
      <c r="H15" s="79">
        <v>67896</v>
      </c>
      <c r="I15" s="33"/>
      <c r="J15" s="79">
        <f>SUM(K15:N15)</f>
        <v>67896</v>
      </c>
      <c r="K15" s="33">
        <v>67896</v>
      </c>
      <c r="L15" s="34"/>
      <c r="M15" s="35"/>
      <c r="N15" s="35"/>
      <c r="O15" s="36" t="s">
        <v>9</v>
      </c>
      <c r="P15" s="8"/>
      <c r="Q15" s="7"/>
    </row>
    <row r="16" spans="1:17" s="3" customFormat="1" ht="15.75" customHeight="1">
      <c r="A16" s="107"/>
      <c r="B16" s="113"/>
      <c r="C16" s="107"/>
      <c r="D16" s="114"/>
      <c r="E16" s="112" t="s">
        <v>32</v>
      </c>
      <c r="F16" s="108"/>
      <c r="G16" s="109">
        <f>G18+G17</f>
        <v>126321</v>
      </c>
      <c r="H16" s="109">
        <f>H18+H17</f>
        <v>126321</v>
      </c>
      <c r="I16" s="109">
        <f>SUM(I17:I18)</f>
        <v>0</v>
      </c>
      <c r="J16" s="109">
        <f>SUM(J17:J18)</f>
        <v>126321</v>
      </c>
      <c r="K16" s="109">
        <f>SUM(K17:K18)</f>
        <v>126321</v>
      </c>
      <c r="L16" s="109"/>
      <c r="M16" s="109"/>
      <c r="N16" s="109"/>
      <c r="O16" s="110"/>
      <c r="P16" s="8"/>
      <c r="Q16" s="7"/>
    </row>
    <row r="17" spans="1:17" s="3" customFormat="1" ht="41.25" customHeight="1">
      <c r="A17" s="152">
        <v>4</v>
      </c>
      <c r="B17" s="32">
        <v>60016</v>
      </c>
      <c r="C17" s="176">
        <v>6050</v>
      </c>
      <c r="D17" s="177"/>
      <c r="E17" s="153" t="s">
        <v>47</v>
      </c>
      <c r="F17" s="60">
        <v>2013</v>
      </c>
      <c r="G17" s="33">
        <f>K17</f>
        <v>58671</v>
      </c>
      <c r="H17" s="33">
        <v>58671</v>
      </c>
      <c r="I17" s="33"/>
      <c r="J17" s="79">
        <f>H17+I17</f>
        <v>58671</v>
      </c>
      <c r="K17" s="33">
        <v>58671</v>
      </c>
      <c r="L17" s="34"/>
      <c r="M17" s="35"/>
      <c r="N17" s="35"/>
      <c r="O17" s="36" t="s">
        <v>9</v>
      </c>
      <c r="P17" s="8"/>
      <c r="Q17" s="7"/>
    </row>
    <row r="18" spans="1:17" s="3" customFormat="1" ht="36" customHeight="1">
      <c r="A18" s="149">
        <v>5</v>
      </c>
      <c r="B18" s="32">
        <v>60016</v>
      </c>
      <c r="C18" s="176">
        <v>6050</v>
      </c>
      <c r="D18" s="177"/>
      <c r="E18" s="151" t="s">
        <v>45</v>
      </c>
      <c r="F18" s="60">
        <v>2013</v>
      </c>
      <c r="G18" s="33">
        <f>K18</f>
        <v>67650</v>
      </c>
      <c r="H18" s="33">
        <v>67650</v>
      </c>
      <c r="I18" s="33"/>
      <c r="J18" s="79">
        <f>H18+I18</f>
        <v>67650</v>
      </c>
      <c r="K18" s="33">
        <v>67650</v>
      </c>
      <c r="L18" s="34"/>
      <c r="M18" s="35"/>
      <c r="N18" s="35"/>
      <c r="O18" s="36" t="s">
        <v>9</v>
      </c>
      <c r="P18" s="8"/>
      <c r="Q18" s="7"/>
    </row>
    <row r="19" spans="1:16" ht="19.5" customHeight="1">
      <c r="A19" s="76"/>
      <c r="B19" s="77"/>
      <c r="C19" s="178"/>
      <c r="D19" s="179"/>
      <c r="E19" s="78" t="s">
        <v>7</v>
      </c>
      <c r="F19" s="73">
        <v>2013</v>
      </c>
      <c r="G19" s="71">
        <f>SUM(G20:G23)</f>
        <v>201876</v>
      </c>
      <c r="H19" s="71">
        <f>SUM(H20:H23)</f>
        <v>133876</v>
      </c>
      <c r="I19" s="71">
        <f>SUM(I20:I23)</f>
        <v>68000</v>
      </c>
      <c r="J19" s="71">
        <f>SUM(J20:J23)</f>
        <v>201876</v>
      </c>
      <c r="K19" s="71">
        <f>SUM(K20:K23)</f>
        <v>201876</v>
      </c>
      <c r="L19" s="72">
        <f>SUM(L20:L20)</f>
        <v>0</v>
      </c>
      <c r="M19" s="72"/>
      <c r="N19" s="72"/>
      <c r="O19" s="74"/>
      <c r="P19" s="6"/>
    </row>
    <row r="20" spans="1:15" ht="18" customHeight="1">
      <c r="A20" s="97">
        <v>6</v>
      </c>
      <c r="B20" s="41">
        <v>75023</v>
      </c>
      <c r="C20" s="171">
        <v>6060</v>
      </c>
      <c r="D20" s="175"/>
      <c r="E20" s="116" t="s">
        <v>28</v>
      </c>
      <c r="F20" s="60">
        <v>2013</v>
      </c>
      <c r="G20" s="39">
        <v>69000</v>
      </c>
      <c r="H20" s="79">
        <v>69000</v>
      </c>
      <c r="I20" s="39"/>
      <c r="J20" s="79">
        <f>K20</f>
        <v>69000</v>
      </c>
      <c r="K20" s="42">
        <v>69000</v>
      </c>
      <c r="L20" s="43"/>
      <c r="M20" s="44"/>
      <c r="N20" s="44"/>
      <c r="O20" s="117" t="s">
        <v>24</v>
      </c>
    </row>
    <row r="21" spans="1:15" ht="18" customHeight="1">
      <c r="A21" s="97">
        <v>7</v>
      </c>
      <c r="B21" s="41">
        <v>75023</v>
      </c>
      <c r="C21" s="171">
        <v>6060</v>
      </c>
      <c r="D21" s="175"/>
      <c r="E21" s="116" t="s">
        <v>33</v>
      </c>
      <c r="F21" s="60">
        <v>2013</v>
      </c>
      <c r="G21" s="39">
        <v>34741</v>
      </c>
      <c r="H21" s="79">
        <v>34741</v>
      </c>
      <c r="I21" s="39"/>
      <c r="J21" s="79">
        <f>H21+I21</f>
        <v>34741</v>
      </c>
      <c r="K21" s="42">
        <v>34741</v>
      </c>
      <c r="L21" s="43"/>
      <c r="M21" s="44"/>
      <c r="N21" s="44"/>
      <c r="O21" s="117" t="s">
        <v>24</v>
      </c>
    </row>
    <row r="22" spans="1:15" ht="18" customHeight="1">
      <c r="A22" s="37">
        <v>8</v>
      </c>
      <c r="B22" s="37">
        <v>75023</v>
      </c>
      <c r="C22" s="171">
        <v>6060</v>
      </c>
      <c r="D22" s="172"/>
      <c r="E22" s="115" t="s">
        <v>48</v>
      </c>
      <c r="F22" s="38">
        <v>2013</v>
      </c>
      <c r="G22" s="40">
        <v>30135</v>
      </c>
      <c r="H22" s="79">
        <v>30135</v>
      </c>
      <c r="I22" s="40"/>
      <c r="J22" s="79">
        <f>H22+I22</f>
        <v>30135</v>
      </c>
      <c r="K22" s="40">
        <v>30135</v>
      </c>
      <c r="L22" s="34"/>
      <c r="M22" s="75"/>
      <c r="N22" s="75"/>
      <c r="O22" s="38" t="s">
        <v>24</v>
      </c>
    </row>
    <row r="23" spans="1:15" ht="36.75" customHeight="1">
      <c r="A23" s="165">
        <v>9</v>
      </c>
      <c r="B23" s="37">
        <v>75023</v>
      </c>
      <c r="C23" s="171">
        <v>6060</v>
      </c>
      <c r="D23" s="172"/>
      <c r="E23" s="115" t="s">
        <v>51</v>
      </c>
      <c r="F23" s="38">
        <v>2013</v>
      </c>
      <c r="G23" s="40">
        <v>68000</v>
      </c>
      <c r="H23" s="79"/>
      <c r="I23" s="40">
        <v>68000</v>
      </c>
      <c r="J23" s="79">
        <f>H23+I23</f>
        <v>68000</v>
      </c>
      <c r="K23" s="40">
        <v>68000</v>
      </c>
      <c r="L23" s="34"/>
      <c r="M23" s="75"/>
      <c r="N23" s="75"/>
      <c r="O23" s="38" t="s">
        <v>24</v>
      </c>
    </row>
    <row r="24" spans="1:16" ht="5.25" customHeight="1" hidden="1">
      <c r="A24" s="84"/>
      <c r="B24" s="84"/>
      <c r="C24" s="84"/>
      <c r="D24" s="84"/>
      <c r="E24" s="85"/>
      <c r="F24" s="86"/>
      <c r="G24" s="87"/>
      <c r="H24" s="88"/>
      <c r="I24" s="87"/>
      <c r="J24" s="88"/>
      <c r="K24" s="89"/>
      <c r="L24" s="90"/>
      <c r="M24" s="90"/>
      <c r="N24" s="91"/>
      <c r="O24" s="92"/>
      <c r="P24" s="61"/>
    </row>
    <row r="25" spans="1:16" ht="18" customHeight="1">
      <c r="A25" s="156"/>
      <c r="B25" s="156"/>
      <c r="C25" s="156"/>
      <c r="D25" s="156"/>
      <c r="E25" s="157"/>
      <c r="F25" s="158"/>
      <c r="G25" s="159"/>
      <c r="H25" s="160"/>
      <c r="I25" s="159"/>
      <c r="J25" s="160"/>
      <c r="K25" s="161"/>
      <c r="L25" s="162"/>
      <c r="M25" s="162"/>
      <c r="N25" s="163"/>
      <c r="O25" s="164"/>
      <c r="P25" s="61"/>
    </row>
    <row r="26" spans="1:16" ht="20.25" customHeight="1">
      <c r="A26" s="167"/>
      <c r="B26" s="70"/>
      <c r="C26" s="178"/>
      <c r="D26" s="179"/>
      <c r="E26" s="146" t="s">
        <v>37</v>
      </c>
      <c r="F26" s="147">
        <v>2013</v>
      </c>
      <c r="G26" s="71">
        <f>SUM(G27:G29)</f>
        <v>1654000</v>
      </c>
      <c r="H26" s="71">
        <f>SUM(H27:H29)</f>
        <v>1114000</v>
      </c>
      <c r="I26" s="71">
        <f>SUM(I27:I29)</f>
        <v>540000</v>
      </c>
      <c r="J26" s="71">
        <f>SUM(J27:J29)</f>
        <v>1654000</v>
      </c>
      <c r="K26" s="71">
        <f>SUM(K27:K29)</f>
        <v>1654000</v>
      </c>
      <c r="L26" s="72"/>
      <c r="M26" s="72"/>
      <c r="N26" s="72"/>
      <c r="O26" s="74"/>
      <c r="P26" s="61"/>
    </row>
    <row r="27" spans="1:16" ht="27" customHeight="1">
      <c r="A27" s="135">
        <v>10</v>
      </c>
      <c r="B27" s="37">
        <v>80101</v>
      </c>
      <c r="C27" s="171">
        <v>6060</v>
      </c>
      <c r="D27" s="175"/>
      <c r="E27" s="115" t="s">
        <v>44</v>
      </c>
      <c r="F27" s="38">
        <v>2013</v>
      </c>
      <c r="G27" s="39">
        <v>120000</v>
      </c>
      <c r="H27" s="79">
        <v>120000</v>
      </c>
      <c r="I27" s="39"/>
      <c r="J27" s="79">
        <f>K27</f>
        <v>120000</v>
      </c>
      <c r="K27" s="42">
        <v>120000</v>
      </c>
      <c r="L27" s="43"/>
      <c r="M27" s="44"/>
      <c r="N27" s="44"/>
      <c r="O27" s="117" t="s">
        <v>43</v>
      </c>
      <c r="P27" s="61"/>
    </row>
    <row r="28" spans="1:16" ht="27" customHeight="1">
      <c r="A28" s="154">
        <v>11</v>
      </c>
      <c r="B28" s="37">
        <v>80101</v>
      </c>
      <c r="C28" s="171">
        <v>6060</v>
      </c>
      <c r="D28" s="175"/>
      <c r="E28" s="115" t="s">
        <v>49</v>
      </c>
      <c r="F28" s="38">
        <v>2013</v>
      </c>
      <c r="G28" s="39">
        <v>994000</v>
      </c>
      <c r="H28" s="79">
        <v>994000</v>
      </c>
      <c r="I28" s="39"/>
      <c r="J28" s="79">
        <f>K28</f>
        <v>994000</v>
      </c>
      <c r="K28" s="42">
        <v>994000</v>
      </c>
      <c r="L28" s="43"/>
      <c r="M28" s="44"/>
      <c r="N28" s="44"/>
      <c r="O28" s="117" t="s">
        <v>43</v>
      </c>
      <c r="P28" s="61"/>
    </row>
    <row r="29" spans="1:16" ht="46.5" customHeight="1">
      <c r="A29" s="166">
        <v>12</v>
      </c>
      <c r="B29" s="37">
        <v>80110</v>
      </c>
      <c r="C29" s="171">
        <v>6060</v>
      </c>
      <c r="D29" s="175"/>
      <c r="E29" s="115" t="s">
        <v>50</v>
      </c>
      <c r="F29" s="38">
        <v>2013</v>
      </c>
      <c r="G29" s="39">
        <v>540000</v>
      </c>
      <c r="H29" s="79"/>
      <c r="I29" s="39">
        <v>540000</v>
      </c>
      <c r="J29" s="79">
        <f>K29</f>
        <v>540000</v>
      </c>
      <c r="K29" s="42">
        <v>540000</v>
      </c>
      <c r="L29" s="43"/>
      <c r="M29" s="44"/>
      <c r="N29" s="44"/>
      <c r="O29" s="117" t="s">
        <v>43</v>
      </c>
      <c r="P29" s="61"/>
    </row>
    <row r="30" spans="1:19" ht="18" customHeight="1">
      <c r="A30" s="136"/>
      <c r="B30" s="70"/>
      <c r="C30" s="178"/>
      <c r="D30" s="179"/>
      <c r="E30" s="146" t="s">
        <v>38</v>
      </c>
      <c r="F30" s="147">
        <v>2013</v>
      </c>
      <c r="G30" s="71">
        <f>SUM(G31:G32)</f>
        <v>412788</v>
      </c>
      <c r="H30" s="71">
        <f>SUM(H31:H32)</f>
        <v>412788</v>
      </c>
      <c r="I30" s="71">
        <f>SUM(I31:I32)</f>
        <v>0</v>
      </c>
      <c r="J30" s="71">
        <f>SUM(J31:J32)</f>
        <v>412788</v>
      </c>
      <c r="K30" s="71">
        <f>SUM(K31:K32)</f>
        <v>412788</v>
      </c>
      <c r="L30" s="72">
        <f>SUM(L31:L31)</f>
        <v>0</v>
      </c>
      <c r="M30" s="72"/>
      <c r="N30" s="72"/>
      <c r="O30" s="74"/>
      <c r="P30" s="61"/>
      <c r="Q30" s="5"/>
      <c r="R30" s="5"/>
      <c r="S30" s="5"/>
    </row>
    <row r="31" spans="1:19" ht="39.75" customHeight="1">
      <c r="A31" s="127">
        <v>12</v>
      </c>
      <c r="B31" s="41">
        <v>90001</v>
      </c>
      <c r="C31" s="171">
        <v>6050</v>
      </c>
      <c r="D31" s="172"/>
      <c r="E31" s="116" t="s">
        <v>39</v>
      </c>
      <c r="F31" s="60">
        <v>2013</v>
      </c>
      <c r="G31" s="45">
        <v>362278</v>
      </c>
      <c r="H31" s="128">
        <v>362278</v>
      </c>
      <c r="I31" s="45"/>
      <c r="J31" s="128">
        <v>362278</v>
      </c>
      <c r="K31" s="128">
        <v>362278</v>
      </c>
      <c r="L31" s="128"/>
      <c r="M31" s="33"/>
      <c r="N31" s="34"/>
      <c r="O31" s="38" t="s">
        <v>9</v>
      </c>
      <c r="P31" s="145"/>
      <c r="Q31" s="129"/>
      <c r="R31" s="130"/>
      <c r="S31" s="5"/>
    </row>
    <row r="32" spans="1:19" ht="37.5" customHeight="1">
      <c r="A32" s="150">
        <v>13</v>
      </c>
      <c r="B32" s="41">
        <v>90001</v>
      </c>
      <c r="C32" s="171">
        <v>6050</v>
      </c>
      <c r="D32" s="172"/>
      <c r="E32" s="115" t="s">
        <v>46</v>
      </c>
      <c r="F32" s="60">
        <v>2013</v>
      </c>
      <c r="G32" s="45">
        <f>K32</f>
        <v>50510</v>
      </c>
      <c r="H32" s="128">
        <v>50510</v>
      </c>
      <c r="I32" s="45"/>
      <c r="J32" s="128">
        <f>H32+I32</f>
        <v>50510</v>
      </c>
      <c r="K32" s="128">
        <v>50510</v>
      </c>
      <c r="L32" s="128"/>
      <c r="M32" s="33"/>
      <c r="N32" s="34"/>
      <c r="O32" s="38" t="s">
        <v>9</v>
      </c>
      <c r="P32" s="145"/>
      <c r="Q32" s="129"/>
      <c r="R32" s="130"/>
      <c r="S32" s="5"/>
    </row>
    <row r="33" spans="1:18" ht="23.25" customHeight="1">
      <c r="A33" s="62" t="s">
        <v>19</v>
      </c>
      <c r="B33" s="139" t="s">
        <v>15</v>
      </c>
      <c r="C33" s="140"/>
      <c r="D33" s="140"/>
      <c r="E33" s="141"/>
      <c r="F33" s="142">
        <v>2013</v>
      </c>
      <c r="G33" s="143">
        <f>SUM(G34:G35)</f>
        <v>793244</v>
      </c>
      <c r="H33" s="143">
        <f>SUM(H34:H35)</f>
        <v>793244</v>
      </c>
      <c r="I33" s="143">
        <f>SUM(I34:I35)</f>
        <v>0</v>
      </c>
      <c r="J33" s="143">
        <f>SUM(J34:J35)</f>
        <v>793244</v>
      </c>
      <c r="K33" s="143">
        <f>SUM(K34:K35)</f>
        <v>793244</v>
      </c>
      <c r="L33" s="144"/>
      <c r="M33" s="144"/>
      <c r="N33" s="144"/>
      <c r="O33" s="144"/>
      <c r="P33" s="106"/>
      <c r="Q33" s="5"/>
      <c r="R33" s="5"/>
    </row>
    <row r="34" spans="1:18" ht="29.25" customHeight="1">
      <c r="A34" s="98">
        <v>14</v>
      </c>
      <c r="B34" s="37">
        <v>60013</v>
      </c>
      <c r="C34" s="171">
        <v>6300</v>
      </c>
      <c r="D34" s="172"/>
      <c r="E34" s="115" t="s">
        <v>22</v>
      </c>
      <c r="F34" s="60">
        <v>2013</v>
      </c>
      <c r="G34" s="39">
        <v>699304</v>
      </c>
      <c r="H34" s="83">
        <v>699304</v>
      </c>
      <c r="I34" s="137"/>
      <c r="J34" s="83">
        <f>K34</f>
        <v>699304</v>
      </c>
      <c r="K34" s="33">
        <v>699304</v>
      </c>
      <c r="L34" s="34"/>
      <c r="M34" s="46"/>
      <c r="N34" s="34"/>
      <c r="O34" s="38" t="s">
        <v>9</v>
      </c>
      <c r="P34" s="106"/>
      <c r="Q34" s="5"/>
      <c r="R34" s="5"/>
    </row>
    <row r="35" spans="1:16" ht="26.25" customHeight="1">
      <c r="A35" s="93">
        <v>15</v>
      </c>
      <c r="B35" s="41">
        <v>60013</v>
      </c>
      <c r="C35" s="173">
        <v>6300</v>
      </c>
      <c r="D35" s="174"/>
      <c r="E35" s="116" t="s">
        <v>16</v>
      </c>
      <c r="F35" s="60">
        <v>2013</v>
      </c>
      <c r="G35" s="45">
        <v>93940</v>
      </c>
      <c r="H35" s="79">
        <v>93940</v>
      </c>
      <c r="I35" s="45"/>
      <c r="J35" s="79">
        <f>K35</f>
        <v>93940</v>
      </c>
      <c r="K35" s="94">
        <v>93940</v>
      </c>
      <c r="L35" s="95"/>
      <c r="M35" s="96"/>
      <c r="N35" s="95"/>
      <c r="O35" s="38" t="s">
        <v>9</v>
      </c>
      <c r="P35" s="9"/>
    </row>
    <row r="36" spans="1:16" ht="21.75" customHeight="1">
      <c r="A36" s="119" t="s">
        <v>30</v>
      </c>
      <c r="B36" s="120" t="s">
        <v>36</v>
      </c>
      <c r="C36" s="121"/>
      <c r="D36" s="121"/>
      <c r="E36" s="122"/>
      <c r="F36" s="123"/>
      <c r="G36" s="124">
        <f>G33+G11</f>
        <v>3323160</v>
      </c>
      <c r="H36" s="124">
        <f>H33+H11</f>
        <v>2715160</v>
      </c>
      <c r="I36" s="124">
        <f>I33+I11</f>
        <v>608000</v>
      </c>
      <c r="J36" s="124">
        <f>J33+J11</f>
        <v>3323160</v>
      </c>
      <c r="K36" s="124">
        <f>K33+K11</f>
        <v>3323160</v>
      </c>
      <c r="L36" s="125"/>
      <c r="M36" s="125"/>
      <c r="N36" s="125"/>
      <c r="O36" s="126"/>
      <c r="P36" s="148">
        <f>H36+I36</f>
        <v>3323160</v>
      </c>
    </row>
    <row r="37" spans="1:16" ht="25.5" customHeight="1" thickBot="1">
      <c r="A37" s="102" t="s">
        <v>34</v>
      </c>
      <c r="B37" s="99" t="s">
        <v>29</v>
      </c>
      <c r="C37" s="100"/>
      <c r="D37" s="100"/>
      <c r="E37" s="101"/>
      <c r="F37" s="103"/>
      <c r="G37" s="118">
        <v>87533667</v>
      </c>
      <c r="H37" s="118">
        <v>18743525</v>
      </c>
      <c r="I37" s="118">
        <v>2440000</v>
      </c>
      <c r="J37" s="118">
        <f>H37+I37</f>
        <v>21183525</v>
      </c>
      <c r="K37" s="118">
        <f>J37-N37</f>
        <v>20250360</v>
      </c>
      <c r="L37" s="104"/>
      <c r="M37" s="104"/>
      <c r="N37" s="104">
        <v>933165</v>
      </c>
      <c r="O37" s="105"/>
      <c r="P37" s="131">
        <f>H37+I37</f>
        <v>21183525</v>
      </c>
    </row>
    <row r="38" spans="1:17" ht="27.75" customHeight="1" thickBot="1" thickTop="1">
      <c r="A38" s="168" t="s">
        <v>35</v>
      </c>
      <c r="B38" s="169"/>
      <c r="C38" s="169"/>
      <c r="D38" s="169"/>
      <c r="E38" s="170"/>
      <c r="F38" s="80"/>
      <c r="G38" s="81">
        <f>G36+G37</f>
        <v>90856827</v>
      </c>
      <c r="H38" s="81">
        <f>H36+H37</f>
        <v>21458685</v>
      </c>
      <c r="I38" s="81">
        <f>I36+I37</f>
        <v>3048000</v>
      </c>
      <c r="J38" s="81">
        <f>J36+J37</f>
        <v>24506685</v>
      </c>
      <c r="K38" s="81">
        <f>J38-N38</f>
        <v>23573520</v>
      </c>
      <c r="L38" s="81">
        <f>L33+L11</f>
        <v>0</v>
      </c>
      <c r="M38" s="81">
        <f>M33+M11</f>
        <v>0</v>
      </c>
      <c r="N38" s="81">
        <f>N37</f>
        <v>933165</v>
      </c>
      <c r="O38" s="82">
        <f>O33+O4</f>
        <v>0</v>
      </c>
      <c r="P38" s="131">
        <f>H38+I38</f>
        <v>24506685</v>
      </c>
      <c r="Q38" s="6">
        <f>N38+K38</f>
        <v>24506685</v>
      </c>
    </row>
    <row r="39" spans="1:16" ht="22.5" customHeight="1" thickTop="1">
      <c r="A39" s="47"/>
      <c r="B39" s="47"/>
      <c r="C39" s="47"/>
      <c r="D39" s="47"/>
      <c r="E39" s="48"/>
      <c r="F39" s="49"/>
      <c r="G39" s="50"/>
      <c r="H39" s="50"/>
      <c r="I39" s="50"/>
      <c r="J39" s="56"/>
      <c r="K39" s="51"/>
      <c r="L39" s="52"/>
      <c r="M39" s="53"/>
      <c r="N39" s="53"/>
      <c r="O39" s="54"/>
      <c r="P39" s="155">
        <f>K38+N38</f>
        <v>24506685</v>
      </c>
    </row>
    <row r="40" spans="1:16" ht="22.5" customHeight="1">
      <c r="A40" s="17"/>
      <c r="B40" s="17"/>
      <c r="C40" s="17"/>
      <c r="D40" s="17"/>
      <c r="E40" s="18"/>
      <c r="F40" s="19"/>
      <c r="G40" s="21"/>
      <c r="H40" s="21"/>
      <c r="I40" s="21"/>
      <c r="J40" s="57"/>
      <c r="K40" s="22"/>
      <c r="L40" s="20"/>
      <c r="M40" s="55"/>
      <c r="N40" s="55"/>
      <c r="O40" s="9"/>
      <c r="P40" s="148"/>
    </row>
    <row r="41" spans="1:16" ht="22.5" customHeight="1">
      <c r="A41" s="17"/>
      <c r="B41" s="17"/>
      <c r="C41" s="17"/>
      <c r="D41" s="17"/>
      <c r="E41" s="18"/>
      <c r="F41" s="19"/>
      <c r="G41" s="21"/>
      <c r="H41" s="21"/>
      <c r="I41" s="21"/>
      <c r="J41" s="57"/>
      <c r="K41" s="22"/>
      <c r="L41" s="20"/>
      <c r="M41" s="55"/>
      <c r="N41" s="55"/>
      <c r="O41" s="9"/>
      <c r="P41" s="9"/>
    </row>
    <row r="42" spans="1:16" ht="22.5" customHeight="1">
      <c r="A42" s="17"/>
      <c r="B42" s="17"/>
      <c r="C42" s="17"/>
      <c r="D42" s="17"/>
      <c r="E42" s="18"/>
      <c r="F42" s="19"/>
      <c r="G42" s="21"/>
      <c r="H42" s="21"/>
      <c r="I42" s="21"/>
      <c r="J42" s="57"/>
      <c r="K42" s="22"/>
      <c r="L42" s="20"/>
      <c r="M42" s="55"/>
      <c r="N42" s="55"/>
      <c r="O42" s="9"/>
      <c r="P42" s="9"/>
    </row>
    <row r="43" spans="1:16" ht="22.5" customHeight="1">
      <c r="A43" s="17"/>
      <c r="B43" s="17"/>
      <c r="C43" s="17"/>
      <c r="D43" s="17"/>
      <c r="E43" s="18"/>
      <c r="F43" s="19"/>
      <c r="G43" s="21"/>
      <c r="H43" s="21"/>
      <c r="I43" s="21"/>
      <c r="J43" s="57"/>
      <c r="K43" s="22"/>
      <c r="L43" s="20"/>
      <c r="M43" s="55"/>
      <c r="N43" s="55"/>
      <c r="O43" s="9"/>
      <c r="P43" s="9"/>
    </row>
    <row r="44" ht="4.5" customHeight="1">
      <c r="J44" s="58"/>
    </row>
    <row r="45" spans="1:16" ht="25.5" customHeight="1">
      <c r="A45" s="180"/>
      <c r="B45" s="180"/>
      <c r="C45" s="180"/>
      <c r="D45" s="180"/>
      <c r="E45" s="180"/>
      <c r="F45" s="180"/>
      <c r="G45" s="180"/>
      <c r="H45" s="16"/>
      <c r="I45" s="16"/>
      <c r="J45" s="16"/>
      <c r="K45" s="11"/>
      <c r="L45" s="13"/>
      <c r="M45" s="13"/>
      <c r="N45" s="13"/>
      <c r="O45" s="13"/>
      <c r="P45" s="6"/>
    </row>
    <row r="46" spans="1:16" ht="13.5" customHeight="1">
      <c r="A46" s="12"/>
      <c r="B46" s="14"/>
      <c r="C46" s="14"/>
      <c r="D46" s="14"/>
      <c r="E46" s="15"/>
      <c r="F46" s="15"/>
      <c r="G46" s="15"/>
      <c r="H46" s="15"/>
      <c r="I46" s="15"/>
      <c r="J46" s="15"/>
      <c r="K46" s="11"/>
      <c r="L46" s="13"/>
      <c r="M46" s="13"/>
      <c r="N46" s="13"/>
      <c r="O46" s="13"/>
      <c r="P46" s="6"/>
    </row>
    <row r="47" spans="1:16" ht="13.5" customHeight="1">
      <c r="A47" s="12"/>
      <c r="B47" s="14"/>
      <c r="C47" s="14"/>
      <c r="D47" s="14"/>
      <c r="E47" s="15"/>
      <c r="F47" s="15"/>
      <c r="G47" s="15"/>
      <c r="H47" s="15"/>
      <c r="I47" s="15"/>
      <c r="J47" s="15"/>
      <c r="K47" s="11"/>
      <c r="L47" s="13"/>
      <c r="M47" s="13"/>
      <c r="N47" s="13"/>
      <c r="O47" s="13"/>
      <c r="P47" s="6"/>
    </row>
    <row r="48" spans="1:15" ht="13.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1"/>
      <c r="L48" s="11"/>
      <c r="M48" s="11"/>
      <c r="N48" s="11"/>
      <c r="O48" s="11"/>
    </row>
  </sheetData>
  <sheetProtection/>
  <mergeCells count="35">
    <mergeCell ref="O8:O9"/>
    <mergeCell ref="K8:N8"/>
    <mergeCell ref="C12:D12"/>
    <mergeCell ref="C14:D14"/>
    <mergeCell ref="C11:D11"/>
    <mergeCell ref="E8:E9"/>
    <mergeCell ref="J8:J9"/>
    <mergeCell ref="H8:H9"/>
    <mergeCell ref="I8:I9"/>
    <mergeCell ref="A6:N6"/>
    <mergeCell ref="G8:G9"/>
    <mergeCell ref="A8:A9"/>
    <mergeCell ref="B8:B9"/>
    <mergeCell ref="F8:F9"/>
    <mergeCell ref="C18:D18"/>
    <mergeCell ref="C8:D9"/>
    <mergeCell ref="C10:D10"/>
    <mergeCell ref="C15:D15"/>
    <mergeCell ref="C21:D21"/>
    <mergeCell ref="C17:D17"/>
    <mergeCell ref="C26:D26"/>
    <mergeCell ref="A45:G45"/>
    <mergeCell ref="C20:D20"/>
    <mergeCell ref="C32:D32"/>
    <mergeCell ref="C28:D28"/>
    <mergeCell ref="C19:D19"/>
    <mergeCell ref="C30:D30"/>
    <mergeCell ref="C23:D23"/>
    <mergeCell ref="A38:E38"/>
    <mergeCell ref="C22:D22"/>
    <mergeCell ref="C34:D34"/>
    <mergeCell ref="C35:D35"/>
    <mergeCell ref="C29:D29"/>
    <mergeCell ref="C27:D27"/>
    <mergeCell ref="C31:D31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2013-07-12T08:33:54Z</cp:lastPrinted>
  <dcterms:created xsi:type="dcterms:W3CDTF">2002-08-13T10:14:59Z</dcterms:created>
  <dcterms:modified xsi:type="dcterms:W3CDTF">2013-07-17T07:46:39Z</dcterms:modified>
  <cp:category/>
  <cp:version/>
  <cp:contentType/>
  <cp:contentStatus/>
</cp:coreProperties>
</file>